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4\Prosinec\"/>
    </mc:Choice>
  </mc:AlternateContent>
  <bookViews>
    <workbookView xWindow="0" yWindow="0" windowWidth="28800" windowHeight="11850" tabRatio="925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O136" i="2" l="1"/>
  <c r="P80" i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<sst xmlns="http://schemas.openxmlformats.org/spreadsheetml/2006/main" count="187" uniqueCount="51">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</sst>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Excel Built-in Normal" xfId="20"/>
    <cellStyle name="Chybně" xfId="2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5"/>
  <sheetViews>
    <sheetView tabSelected="1" topLeftCell="A38" zoomScale="110" zoomScaleNormal="110" workbookViewId="0">
      <selection activeCell="S81" sqref="S81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>
        <v>6699</v>
      </c>
      <c r="K2" s="127">
        <v>9110</v>
      </c>
      <c r="L2" s="127">
        <v>1804</v>
      </c>
      <c r="M2" s="127">
        <v>1297</v>
      </c>
      <c r="N2" s="127">
        <v>548</v>
      </c>
      <c r="O2" s="137">
        <v>6429</v>
      </c>
      <c r="P2" s="129">
        <f t="shared" ref="P2:P7" si="0">SUM(D2:O2)</f>
        <v>34737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7546.7142857142853</v>
      </c>
      <c r="K16" s="26">
        <f t="shared" si="2"/>
        <v>7979.2142857142853</v>
      </c>
      <c r="L16" s="26">
        <f t="shared" si="2"/>
        <v>2554.8571428571427</v>
      </c>
      <c r="M16" s="26">
        <f t="shared" si="2"/>
        <v>1060.8571428571429</v>
      </c>
      <c r="N16" s="26">
        <f t="shared" si="2"/>
        <v>1596.4285714285713</v>
      </c>
      <c r="O16" s="26">
        <f t="shared" si="2"/>
        <v>4259.7857142857147</v>
      </c>
      <c r="P16" s="69">
        <f>AVERAGE(P2:P15)</f>
        <v>33473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>
        <v>13469</v>
      </c>
      <c r="K18" s="127">
        <v>13229</v>
      </c>
      <c r="L18" s="127">
        <v>5114</v>
      </c>
      <c r="M18" s="127">
        <v>4980</v>
      </c>
      <c r="N18" s="127">
        <v>2060</v>
      </c>
      <c r="O18" s="128">
        <v>51</v>
      </c>
      <c r="P18" s="129">
        <f t="shared" ref="P18:P23" si="3">SUM(D18:O18)</f>
        <v>59058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16361.571428571429</v>
      </c>
      <c r="K32" s="26">
        <f t="shared" si="5"/>
        <v>15812.071428571429</v>
      </c>
      <c r="L32" s="26">
        <f t="shared" si="5"/>
        <v>8759.7142857142862</v>
      </c>
      <c r="M32" s="26">
        <f t="shared" si="5"/>
        <v>5019.2142857142853</v>
      </c>
      <c r="N32" s="26">
        <f t="shared" si="5"/>
        <v>1081.0714285714287</v>
      </c>
      <c r="O32" s="26">
        <f t="shared" si="5"/>
        <v>39.857142857142854</v>
      </c>
      <c r="P32" s="69">
        <f>AVERAGE(P18:P31)</f>
        <v>67778.928571428565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>
        <v>10001</v>
      </c>
      <c r="K34" s="127">
        <v>10342</v>
      </c>
      <c r="L34" s="127">
        <v>3036</v>
      </c>
      <c r="M34" s="127">
        <v>2080</v>
      </c>
      <c r="N34" s="127">
        <v>501</v>
      </c>
      <c r="O34" s="128">
        <v>987</v>
      </c>
      <c r="P34" s="129">
        <f t="shared" ref="P34:P39" si="6">SUM(D34:O34)</f>
        <v>37481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11115.571428571429</v>
      </c>
      <c r="K48" s="26">
        <f t="shared" si="8"/>
        <v>10954.428571428571</v>
      </c>
      <c r="L48" s="26">
        <f t="shared" si="8"/>
        <v>3874.2857142857142</v>
      </c>
      <c r="M48" s="26">
        <f t="shared" si="8"/>
        <v>1555</v>
      </c>
      <c r="N48" s="26">
        <f t="shared" si="8"/>
        <v>476</v>
      </c>
      <c r="O48" s="26">
        <f t="shared" si="8"/>
        <v>160.5</v>
      </c>
      <c r="P48" s="69">
        <f>AVERAGE(P34:P47)</f>
        <v>36711.5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>
        <v>12009</v>
      </c>
      <c r="K50" s="127">
        <v>6244</v>
      </c>
      <c r="L50" s="127">
        <v>1963</v>
      </c>
      <c r="M50" s="127">
        <v>1800</v>
      </c>
      <c r="N50" s="127">
        <v>5379</v>
      </c>
      <c r="O50" s="128">
        <v>1569</v>
      </c>
      <c r="P50" s="129">
        <f t="shared" ref="P50:P55" si="9">SUM(D50:O50)</f>
        <v>37445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13950</v>
      </c>
      <c r="K64" s="26">
        <f t="shared" si="11"/>
        <v>12862.5</v>
      </c>
      <c r="L64" s="26">
        <f t="shared" si="11"/>
        <v>4498.7857142857147</v>
      </c>
      <c r="M64" s="26">
        <f t="shared" si="11"/>
        <v>2075.5</v>
      </c>
      <c r="N64" s="26">
        <f t="shared" si="11"/>
        <v>439.57142857142856</v>
      </c>
      <c r="O64" s="26">
        <f t="shared" si="11"/>
        <v>859</v>
      </c>
      <c r="P64" s="69">
        <f>AVERAGE(P50:P63)</f>
        <v>45406.142857142855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>
        <v>9519</v>
      </c>
      <c r="K66" s="127">
        <v>9569</v>
      </c>
      <c r="L66" s="127">
        <v>1641</v>
      </c>
      <c r="M66" s="127">
        <v>1495</v>
      </c>
      <c r="N66" s="127">
        <v>41</v>
      </c>
      <c r="O66" s="128">
        <v>937</v>
      </c>
      <c r="P66" s="129">
        <f t="shared" ref="P66:P71" si="12">SUM(D66:O66)</f>
        <v>36223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16485.857142857141</v>
      </c>
      <c r="K80" s="26">
        <f t="shared" si="14"/>
        <v>16420.142857142859</v>
      </c>
      <c r="L80" s="26">
        <f t="shared" si="14"/>
        <v>4105.7142857142853</v>
      </c>
      <c r="M80" s="26">
        <f t="shared" si="14"/>
        <v>1839.5714285714287</v>
      </c>
      <c r="N80" s="26">
        <f t="shared" si="14"/>
        <v>25.071428571428573</v>
      </c>
      <c r="O80" s="26">
        <f t="shared" si="14"/>
        <v>4125.7142857142853</v>
      </c>
      <c r="P80" s="69">
        <f>AVERAGE(P66:P79)</f>
        <v>60632.785714285717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34737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59058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37481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37445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36223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204944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opLeftCell="A88" workbookViewId="0">
      <selection activeCell="Q121" sqref="Q121"/>
    </sheetView>
  </sheetViews>
  <sheetFormatPr defaultColWidth="8.7109375" defaultRowHeight="12.75" x14ac:dyDescent="0.2"/>
  <cols>
    <col min="1" max="1" width="20.28515625" style="49" customWidth="1"/>
    <col min="2" max="10" width="8.7109375" style="49"/>
    <col min="11" max="12" width="9.140625" style="49" bestFit="1" customWidth="1"/>
    <col min="13" max="13" width="8.85546875" style="49" bestFit="1" customWidth="1"/>
    <col min="14" max="16384" width="8.7109375" style="49"/>
  </cols>
  <sheetData>
    <row r="1" spans="1:16" ht="14.25" thickTop="1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5" thickTop="1" x14ac:dyDescent="0.2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>
        <v>14389</v>
      </c>
      <c r="J2" s="127">
        <v>13477</v>
      </c>
      <c r="K2" s="127">
        <v>4102</v>
      </c>
      <c r="L2" s="127">
        <v>3357</v>
      </c>
      <c r="M2" s="127">
        <v>230</v>
      </c>
      <c r="N2" s="128">
        <v>0</v>
      </c>
      <c r="O2" s="142">
        <f t="shared" ref="O2:O7" si="0">SUM(C2:N2)</f>
        <v>55962</v>
      </c>
      <c r="P2" s="1"/>
    </row>
    <row r="3" spans="1:16" x14ac:dyDescent="0.2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15" hidden="1" customHeight="1" x14ac:dyDescent="0.2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15" hidden="1" customHeight="1" x14ac:dyDescent="0.2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15" hidden="1" customHeight="1" x14ac:dyDescent="0.2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5" thickBot="1" x14ac:dyDescent="0.25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17870.933333333334</v>
      </c>
      <c r="J17" s="68">
        <f t="shared" si="2"/>
        <v>15912.4</v>
      </c>
      <c r="K17" s="68">
        <f t="shared" si="2"/>
        <v>5815.1333333333332</v>
      </c>
      <c r="L17" s="68">
        <f t="shared" si="2"/>
        <v>2715</v>
      </c>
      <c r="M17" s="68">
        <f t="shared" si="2"/>
        <v>40</v>
      </c>
      <c r="N17" s="68">
        <f t="shared" si="2"/>
        <v>1.7333333333333334</v>
      </c>
      <c r="O17" s="69">
        <f>AVERAGE(O2:O16)</f>
        <v>59720</v>
      </c>
      <c r="P17" s="1"/>
    </row>
    <row r="18" spans="1:16" ht="14.25" thickTop="1" thickBot="1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5" thickTop="1" x14ac:dyDescent="0.2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>
        <v>13189</v>
      </c>
      <c r="J19" s="127">
        <v>15009</v>
      </c>
      <c r="K19" s="127">
        <v>4997</v>
      </c>
      <c r="L19" s="127">
        <v>5334</v>
      </c>
      <c r="M19" s="127">
        <v>567</v>
      </c>
      <c r="N19" s="128">
        <v>0</v>
      </c>
      <c r="O19" s="129">
        <f t="shared" ref="O19:O24" si="3">SUM(C19:N19)</f>
        <v>60440</v>
      </c>
      <c r="P19" s="1"/>
    </row>
    <row r="20" spans="1:16" x14ac:dyDescent="0.2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15" hidden="1" customHeight="1" x14ac:dyDescent="0.2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15" hidden="1" customHeight="1" x14ac:dyDescent="0.2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15" hidden="1" customHeight="1" x14ac:dyDescent="0.2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15" hidden="1" customHeight="1" x14ac:dyDescent="0.2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5" thickBot="1" x14ac:dyDescent="0.25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11159.933333333332</v>
      </c>
      <c r="J34" s="26">
        <f t="shared" si="5"/>
        <v>12045.866666666667</v>
      </c>
      <c r="K34" s="26">
        <f t="shared" si="5"/>
        <v>5280.333333333333</v>
      </c>
      <c r="L34" s="26">
        <f t="shared" si="5"/>
        <v>3812.3333333333335</v>
      </c>
      <c r="M34" s="26">
        <f t="shared" si="5"/>
        <v>51.666666666666664</v>
      </c>
      <c r="N34" s="26">
        <f t="shared" si="5"/>
        <v>105.86666666666666</v>
      </c>
      <c r="O34" s="69">
        <f>AVERAGE(O19:O33)</f>
        <v>46133.599999999999</v>
      </c>
      <c r="P34" s="1"/>
    </row>
    <row r="35" spans="1:16" ht="14.25" thickTop="1" thickBo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5" thickTop="1" x14ac:dyDescent="0.2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>
        <v>4735</v>
      </c>
      <c r="J36" s="127">
        <v>4915</v>
      </c>
      <c r="K36" s="127">
        <v>1222</v>
      </c>
      <c r="L36" s="127">
        <v>1685</v>
      </c>
      <c r="M36" s="127">
        <v>160</v>
      </c>
      <c r="N36" s="128">
        <v>814</v>
      </c>
      <c r="O36" s="129">
        <f t="shared" ref="O36:O41" si="6">SUM(C36:N36)</f>
        <v>19338</v>
      </c>
      <c r="P36" s="1"/>
    </row>
    <row r="37" spans="1:16" x14ac:dyDescent="0.2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15" hidden="1" customHeight="1" x14ac:dyDescent="0.2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15" hidden="1" customHeight="1" x14ac:dyDescent="0.2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15" hidden="1" customHeight="1" x14ac:dyDescent="0.2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15" hidden="1" customHeight="1" x14ac:dyDescent="0.2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5" thickBot="1" x14ac:dyDescent="0.25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4842.4666666666662</v>
      </c>
      <c r="J51" s="26">
        <f t="shared" si="8"/>
        <v>4838.2</v>
      </c>
      <c r="K51" s="26">
        <f t="shared" si="8"/>
        <v>1596.8666666666666</v>
      </c>
      <c r="L51" s="26">
        <f t="shared" si="8"/>
        <v>966.93333333333328</v>
      </c>
      <c r="M51" s="26">
        <f t="shared" si="8"/>
        <v>59.266666666666666</v>
      </c>
      <c r="N51" s="26">
        <f t="shared" si="8"/>
        <v>543.73333333333335</v>
      </c>
      <c r="O51" s="69">
        <f>AVERAGE(O36:O50)</f>
        <v>17762.066666666666</v>
      </c>
      <c r="P51" s="1"/>
    </row>
    <row r="52" spans="1:16" ht="14.25" thickTop="1" thickBot="1" x14ac:dyDescent="0.25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5" thickTop="1" x14ac:dyDescent="0.2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>
        <v>3172</v>
      </c>
      <c r="J53" s="127">
        <v>3717</v>
      </c>
      <c r="K53" s="127">
        <v>1323</v>
      </c>
      <c r="L53" s="127">
        <v>584</v>
      </c>
      <c r="M53" s="127">
        <v>93</v>
      </c>
      <c r="N53" s="128">
        <v>0</v>
      </c>
      <c r="O53" s="129">
        <f t="shared" ref="O53:O58" si="9">SUM(C53:N53)</f>
        <v>13047</v>
      </c>
      <c r="P53" s="1"/>
    </row>
    <row r="54" spans="1:16" x14ac:dyDescent="0.2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15" hidden="1" customHeight="1" x14ac:dyDescent="0.2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15" hidden="1" customHeight="1" x14ac:dyDescent="0.2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15" hidden="1" customHeight="1" x14ac:dyDescent="0.2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15" hidden="1" customHeight="1" x14ac:dyDescent="0.2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5" thickBot="1" x14ac:dyDescent="0.25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6076.2</v>
      </c>
      <c r="J68" s="26">
        <f t="shared" si="11"/>
        <v>6064.5333333333338</v>
      </c>
      <c r="K68" s="26">
        <f t="shared" si="11"/>
        <v>2338.4666666666667</v>
      </c>
      <c r="L68" s="26">
        <f t="shared" si="11"/>
        <v>1053</v>
      </c>
      <c r="M68" s="26">
        <f t="shared" si="11"/>
        <v>25.8</v>
      </c>
      <c r="N68" s="26">
        <f t="shared" si="11"/>
        <v>279.13333333333333</v>
      </c>
      <c r="O68" s="69">
        <f>AVERAGE(O53:O67)</f>
        <v>22016.466666666667</v>
      </c>
      <c r="P68" s="1"/>
    </row>
    <row r="69" spans="1:16" ht="14.25" thickTop="1" thickBot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5" thickTop="1" x14ac:dyDescent="0.2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>
        <v>7167</v>
      </c>
      <c r="J70" s="127">
        <v>7402</v>
      </c>
      <c r="K70" s="127">
        <v>2249</v>
      </c>
      <c r="L70" s="127">
        <v>1866</v>
      </c>
      <c r="M70" s="127">
        <v>320</v>
      </c>
      <c r="N70" s="128">
        <v>0</v>
      </c>
      <c r="O70" s="129">
        <f t="shared" ref="O70:O75" si="12">SUM(C70:N70)</f>
        <v>30038</v>
      </c>
      <c r="P70" s="1"/>
    </row>
    <row r="71" spans="1:16" x14ac:dyDescent="0.2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15" hidden="1" customHeight="1" x14ac:dyDescent="0.2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15" hidden="1" customHeight="1" x14ac:dyDescent="0.2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15" hidden="1" customHeight="1" x14ac:dyDescent="0.2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15" hidden="1" customHeight="1" x14ac:dyDescent="0.2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5" thickBot="1" x14ac:dyDescent="0.25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8058.2666666666664</v>
      </c>
      <c r="J85" s="26">
        <f t="shared" si="14"/>
        <v>7854.666666666667</v>
      </c>
      <c r="K85" s="26">
        <f t="shared" si="14"/>
        <v>3258.4666666666667</v>
      </c>
      <c r="L85" s="26">
        <f t="shared" si="14"/>
        <v>1501.2</v>
      </c>
      <c r="M85" s="26">
        <f t="shared" si="14"/>
        <v>57.333333333333336</v>
      </c>
      <c r="N85" s="26">
        <f t="shared" si="14"/>
        <v>134.6</v>
      </c>
      <c r="O85" s="69">
        <f>AVERAGE(O70:O84)</f>
        <v>30202.533333333333</v>
      </c>
      <c r="P85" s="1"/>
    </row>
    <row r="86" spans="1:16" ht="14.25" thickTop="1" thickBot="1" x14ac:dyDescent="0.25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5" thickTop="1" x14ac:dyDescent="0.2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5654</v>
      </c>
      <c r="G87" s="127">
        <v>10580</v>
      </c>
      <c r="H87" s="127">
        <v>7057</v>
      </c>
      <c r="I87" s="127">
        <v>12832</v>
      </c>
      <c r="J87" s="127">
        <v>12323</v>
      </c>
      <c r="K87" s="127">
        <v>3839</v>
      </c>
      <c r="L87" s="127">
        <v>4762</v>
      </c>
      <c r="M87" s="127">
        <v>9818</v>
      </c>
      <c r="N87" s="128">
        <v>7325</v>
      </c>
      <c r="O87" s="129">
        <f t="shared" ref="O87:O92" si="15">SUM(C87:N87)</f>
        <v>85185</v>
      </c>
      <c r="P87" s="1"/>
    </row>
    <row r="88" spans="1:16" x14ac:dyDescent="0.2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15" hidden="1" customHeight="1" x14ac:dyDescent="0.2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15" hidden="1" customHeight="1" x14ac:dyDescent="0.2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15" hidden="1" customHeight="1" x14ac:dyDescent="0.2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15" hidden="1" customHeight="1" x14ac:dyDescent="0.2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5" thickBot="1" x14ac:dyDescent="0.25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9976.4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18518.866666666665</v>
      </c>
      <c r="J102" s="26">
        <f t="shared" si="17"/>
        <v>18922</v>
      </c>
      <c r="K102" s="26">
        <f t="shared" si="17"/>
        <v>7287.8666666666668</v>
      </c>
      <c r="L102" s="26">
        <f t="shared" si="17"/>
        <v>5783</v>
      </c>
      <c r="M102" s="26">
        <f t="shared" si="17"/>
        <v>6673.9333333333334</v>
      </c>
      <c r="N102" s="26">
        <f t="shared" si="17"/>
        <v>5957.333333333333</v>
      </c>
      <c r="O102" s="69">
        <f>AVERAGE(O87:O101)</f>
        <v>101477.8</v>
      </c>
      <c r="P102" s="1"/>
    </row>
    <row r="103" spans="1:16" ht="14.25" thickTop="1" thickBot="1" x14ac:dyDescent="0.25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5" thickTop="1" x14ac:dyDescent="0.2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>
        <v>26819</v>
      </c>
      <c r="J104" s="127">
        <v>23723</v>
      </c>
      <c r="K104" s="127">
        <v>5468</v>
      </c>
      <c r="L104" s="127">
        <v>4822</v>
      </c>
      <c r="M104" s="127">
        <v>649</v>
      </c>
      <c r="N104" s="128">
        <v>0</v>
      </c>
      <c r="O104" s="139">
        <f t="shared" ref="O104:O109" si="18">SUM(C104:N104)</f>
        <v>90232</v>
      </c>
      <c r="P104" s="1"/>
    </row>
    <row r="105" spans="1:16" x14ac:dyDescent="0.2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15" hidden="1" customHeight="1" x14ac:dyDescent="0.2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15" hidden="1" customHeight="1" x14ac:dyDescent="0.2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15" hidden="1" customHeight="1" x14ac:dyDescent="0.2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15" hidden="1" customHeight="1" x14ac:dyDescent="0.2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5" thickBot="1" x14ac:dyDescent="0.25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30455.4</v>
      </c>
      <c r="J119" s="27">
        <f t="shared" si="20"/>
        <v>29658.666666666668</v>
      </c>
      <c r="K119" s="27">
        <f t="shared" si="20"/>
        <v>8904.5333333333328</v>
      </c>
      <c r="L119" s="27">
        <f t="shared" si="20"/>
        <v>4351.0666666666666</v>
      </c>
      <c r="M119" s="27">
        <f t="shared" si="20"/>
        <v>71.066666666666663</v>
      </c>
      <c r="N119" s="27">
        <f t="shared" si="20"/>
        <v>0</v>
      </c>
      <c r="O119" s="69">
        <f>AVERAGE(O104:O118)</f>
        <v>100431.46666666666</v>
      </c>
      <c r="P119" s="1"/>
    </row>
    <row r="120" spans="1:16" ht="14.25" thickTop="1" thickBot="1" x14ac:dyDescent="0.25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5" thickTop="1" x14ac:dyDescent="0.2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>
        <v>4873</v>
      </c>
      <c r="J121" s="127">
        <v>5388</v>
      </c>
      <c r="K121" s="127">
        <v>1772</v>
      </c>
      <c r="L121" s="127">
        <v>1473</v>
      </c>
      <c r="M121" s="127">
        <v>721</v>
      </c>
      <c r="N121" s="128">
        <v>2027</v>
      </c>
      <c r="O121" s="139">
        <f t="shared" ref="O121:O126" si="21">SUM(C121:N121)</f>
        <v>24000</v>
      </c>
      <c r="P121" s="1"/>
    </row>
    <row r="122" spans="1:16" x14ac:dyDescent="0.2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15" hidden="1" customHeight="1" x14ac:dyDescent="0.2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15" hidden="1" customHeight="1" x14ac:dyDescent="0.2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15" hidden="1" customHeight="1" x14ac:dyDescent="0.2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15" hidden="1" customHeight="1" x14ac:dyDescent="0.2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5" thickBot="1" x14ac:dyDescent="0.25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6859.666666666667</v>
      </c>
      <c r="J136" s="26">
        <f t="shared" si="23"/>
        <v>6785.8666666666668</v>
      </c>
      <c r="K136" s="26">
        <f t="shared" si="23"/>
        <v>2613.4666666666667</v>
      </c>
      <c r="L136" s="26">
        <f t="shared" si="23"/>
        <v>1153.0666666666666</v>
      </c>
      <c r="M136" s="26">
        <f t="shared" si="23"/>
        <v>354.73333333333335</v>
      </c>
      <c r="N136" s="26">
        <f t="shared" si="23"/>
        <v>740.6</v>
      </c>
      <c r="O136" s="69">
        <f>AVERAGE(O121:O135)</f>
        <v>25336.333333333332</v>
      </c>
      <c r="P136" s="1"/>
    </row>
    <row r="137" spans="1:16" ht="13.5" thickTop="1" x14ac:dyDescent="0.2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55962</v>
      </c>
    </row>
    <row r="141" spans="1:16" x14ac:dyDescent="0.2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60440</v>
      </c>
    </row>
    <row r="142" spans="1:16" x14ac:dyDescent="0.2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19338</v>
      </c>
    </row>
    <row r="143" spans="1:16" x14ac:dyDescent="0.2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13047</v>
      </c>
    </row>
    <row r="144" spans="1:16" x14ac:dyDescent="0.2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30038</v>
      </c>
    </row>
    <row r="145" spans="1:16" x14ac:dyDescent="0.2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85185</v>
      </c>
    </row>
    <row r="146" spans="1:16" x14ac:dyDescent="0.2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90232</v>
      </c>
    </row>
    <row r="147" spans="1:16" x14ac:dyDescent="0.2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24000</v>
      </c>
    </row>
    <row r="148" spans="1:16" x14ac:dyDescent="0.2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378242</v>
      </c>
    </row>
    <row r="149" spans="1: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opLeftCell="A29" workbookViewId="0">
      <selection activeCell="T54" sqref="T54"/>
    </sheetView>
  </sheetViews>
  <sheetFormatPr defaultColWidth="8.7109375" defaultRowHeight="12.75" x14ac:dyDescent="0.2"/>
  <cols>
    <col min="1" max="1" width="21.140625" style="49" customWidth="1"/>
    <col min="2" max="16384" width="8.7109375" style="49"/>
  </cols>
  <sheetData>
    <row r="1" spans="1:16" ht="14.25" thickTop="1" thickBot="1" x14ac:dyDescent="0.25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5" thickTop="1" x14ac:dyDescent="0.2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>
        <v>10514</v>
      </c>
      <c r="J2" s="144">
        <v>8340</v>
      </c>
      <c r="K2" s="144">
        <v>3442</v>
      </c>
      <c r="L2" s="144">
        <v>4153</v>
      </c>
      <c r="M2" s="144">
        <v>829</v>
      </c>
      <c r="N2" s="132">
        <v>0</v>
      </c>
      <c r="O2" s="129">
        <f t="shared" ref="O2:O7" si="0">SUM(C2:N2)</f>
        <v>44721</v>
      </c>
      <c r="P2" s="1"/>
    </row>
    <row r="3" spans="1:16" x14ac:dyDescent="0.2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15" hidden="1" customHeight="1" x14ac:dyDescent="0.2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15" hidden="1" customHeight="1" x14ac:dyDescent="0.2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15" hidden="1" customHeight="1" x14ac:dyDescent="0.2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5" thickBot="1" x14ac:dyDescent="0.25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8374.0666666666675</v>
      </c>
      <c r="J17" s="26">
        <f t="shared" si="2"/>
        <v>7324.4</v>
      </c>
      <c r="K17" s="26">
        <f t="shared" si="2"/>
        <v>3533.6666666666665</v>
      </c>
      <c r="L17" s="26">
        <f t="shared" si="2"/>
        <v>1718.2</v>
      </c>
      <c r="M17" s="26">
        <f t="shared" si="2"/>
        <v>92.466666666666669</v>
      </c>
      <c r="N17" s="26">
        <f t="shared" si="2"/>
        <v>0</v>
      </c>
      <c r="O17" s="69">
        <f>AVERAGE(O2:O16)</f>
        <v>31683.133333333335</v>
      </c>
      <c r="P17" s="1"/>
    </row>
    <row r="18" spans="1:19" ht="14.25" thickTop="1" thickBot="1" x14ac:dyDescent="0.25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5" thickTop="1" x14ac:dyDescent="0.2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>
        <v>2899</v>
      </c>
      <c r="J19" s="127">
        <v>2726</v>
      </c>
      <c r="K19" s="127">
        <v>434</v>
      </c>
      <c r="L19" s="127">
        <v>535</v>
      </c>
      <c r="M19" s="127">
        <v>99</v>
      </c>
      <c r="N19" s="128">
        <v>5</v>
      </c>
      <c r="O19" s="129">
        <f t="shared" ref="O19:O24" si="3">SUM(C19:N19)</f>
        <v>10521</v>
      </c>
      <c r="P19" s="1"/>
    </row>
    <row r="20" spans="1:19" x14ac:dyDescent="0.2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5" hidden="1" customHeight="1" x14ac:dyDescent="0.2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5" hidden="1" customHeight="1" x14ac:dyDescent="0.2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5" thickBot="1" x14ac:dyDescent="0.25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3009.9333333333334</v>
      </c>
      <c r="J34" s="26">
        <f t="shared" si="5"/>
        <v>2743.4</v>
      </c>
      <c r="K34" s="26">
        <f t="shared" si="5"/>
        <v>706.93333333333328</v>
      </c>
      <c r="L34" s="26">
        <f t="shared" si="5"/>
        <v>438.2</v>
      </c>
      <c r="M34" s="26">
        <f t="shared" si="5"/>
        <v>29.6</v>
      </c>
      <c r="N34" s="26">
        <f t="shared" si="5"/>
        <v>0.33333333333333331</v>
      </c>
      <c r="O34" s="69">
        <f>AVERAGE(O19:O33)</f>
        <v>9516</v>
      </c>
      <c r="P34" s="1"/>
    </row>
    <row r="35" spans="1:16" ht="14.25" thickTop="1" thickBo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5" thickTop="1" x14ac:dyDescent="0.2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>
        <v>15211</v>
      </c>
      <c r="J36" s="127">
        <v>15267</v>
      </c>
      <c r="K36" s="127">
        <v>6195</v>
      </c>
      <c r="L36" s="127">
        <v>5050</v>
      </c>
      <c r="M36" s="127">
        <v>995</v>
      </c>
      <c r="N36" s="128">
        <v>2638</v>
      </c>
      <c r="O36" s="129">
        <f t="shared" ref="O36:O41" si="6">SUM(C36:N36)</f>
        <v>60229</v>
      </c>
      <c r="P36" s="1"/>
    </row>
    <row r="37" spans="1:16" x14ac:dyDescent="0.2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15" hidden="1" customHeight="1" x14ac:dyDescent="0.2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15" hidden="1" customHeight="1" x14ac:dyDescent="0.2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15" hidden="1" customHeight="1" x14ac:dyDescent="0.2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5" thickBot="1" x14ac:dyDescent="0.25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14734.466666666667</v>
      </c>
      <c r="J51" s="26">
        <f t="shared" si="8"/>
        <v>8552.6666666666661</v>
      </c>
      <c r="K51" s="26">
        <f t="shared" si="8"/>
        <v>4079</v>
      </c>
      <c r="L51" s="26">
        <f t="shared" si="8"/>
        <v>2177</v>
      </c>
      <c r="M51" s="26">
        <f t="shared" si="8"/>
        <v>240.73333333333332</v>
      </c>
      <c r="N51" s="26">
        <f t="shared" si="8"/>
        <v>351</v>
      </c>
      <c r="O51" s="69">
        <f>AVERAGE(O36:O50)</f>
        <v>40743.066666666666</v>
      </c>
      <c r="P51" s="1"/>
    </row>
    <row r="52" spans="1:18" ht="14.25" thickTop="1" thickBot="1" x14ac:dyDescent="0.25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5" thickTop="1" x14ac:dyDescent="0.2">
      <c r="A53" s="152" t="s">
        <v>35</v>
      </c>
      <c r="B53" s="125">
        <v>2024</v>
      </c>
      <c r="C53" s="130">
        <v>306</v>
      </c>
      <c r="D53" s="127">
        <v>235</v>
      </c>
      <c r="E53" s="127">
        <v>1523</v>
      </c>
      <c r="F53" s="127">
        <v>2141</v>
      </c>
      <c r="G53" s="127">
        <v>3933</v>
      </c>
      <c r="H53" s="127">
        <v>2795</v>
      </c>
      <c r="I53" s="127">
        <v>5491</v>
      </c>
      <c r="J53" s="127">
        <v>6196</v>
      </c>
      <c r="K53" s="127">
        <v>1501</v>
      </c>
      <c r="L53" s="127">
        <v>2203</v>
      </c>
      <c r="M53" s="127">
        <v>657</v>
      </c>
      <c r="N53" s="128">
        <v>3321</v>
      </c>
      <c r="O53" s="129">
        <f t="shared" ref="O53:O58" si="9">SUM(C53:N53)</f>
        <v>30302</v>
      </c>
      <c r="P53" s="1"/>
    </row>
    <row r="54" spans="1:18" x14ac:dyDescent="0.2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149999999999999" hidden="1" customHeight="1" x14ac:dyDescent="0.2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" hidden="1" customHeight="1" x14ac:dyDescent="0.2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5" hidden="1" customHeight="1" x14ac:dyDescent="0.2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5" thickBot="1" x14ac:dyDescent="0.25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48.266666666666666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6132</v>
      </c>
      <c r="J68" s="26">
        <f t="shared" si="11"/>
        <v>5715.6</v>
      </c>
      <c r="K68" s="26">
        <f t="shared" si="11"/>
        <v>2055.6</v>
      </c>
      <c r="L68" s="26">
        <f t="shared" si="11"/>
        <v>1146.2</v>
      </c>
      <c r="M68" s="26">
        <f t="shared" si="11"/>
        <v>159.6</v>
      </c>
      <c r="N68" s="26">
        <f t="shared" si="11"/>
        <v>1613.2666666666667</v>
      </c>
      <c r="O68" s="69">
        <f>AVERAGE(O53:O67)</f>
        <v>23700.2</v>
      </c>
      <c r="P68" s="1"/>
    </row>
    <row r="69" spans="1:16" ht="13.5" thickTop="1" x14ac:dyDescent="0.2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5" hidden="1" thickTop="1" x14ac:dyDescent="0.2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5" hidden="1" thickBot="1" x14ac:dyDescent="0.25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44721</v>
      </c>
    </row>
    <row r="85" spans="1:16" x14ac:dyDescent="0.2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10521</v>
      </c>
    </row>
    <row r="86" spans="1:16" x14ac:dyDescent="0.2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60229</v>
      </c>
    </row>
    <row r="87" spans="1:16" x14ac:dyDescent="0.2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30302</v>
      </c>
    </row>
    <row r="88" spans="1:16" hidden="1" x14ac:dyDescent="0.2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145773</v>
      </c>
    </row>
    <row r="90" spans="1: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workbookViewId="0">
      <selection activeCell="A63" sqref="A63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16" width="8.7109375" style="49" customWidth="1"/>
    <col min="17" max="18" width="0" style="49" hidden="1" customWidth="1"/>
    <col min="19" max="19" width="28.5703125" style="49" hidden="1" customWidth="1"/>
    <col min="20" max="20" width="12.42578125" style="49" hidden="1" customWidth="1"/>
    <col min="21" max="26" width="0" style="49" hidden="1" customWidth="1"/>
    <col min="27" max="27" width="4.42578125" style="49" hidden="1" customWidth="1"/>
    <col min="28" max="28" width="8.7109375" style="49"/>
    <col min="29" max="31" width="0" style="49" hidden="1" customWidth="1"/>
    <col min="32" max="32" width="8.7109375" style="49"/>
    <col min="33" max="34" width="0" style="49" hidden="1" customWidth="1"/>
    <col min="35" max="35" width="14.5703125" style="49" hidden="1" customWidth="1"/>
    <col min="36" max="38" width="8.7109375" style="49"/>
    <col min="39" max="39" width="14.5703125" style="49" bestFit="1" customWidth="1"/>
    <col min="40" max="42" width="8.7109375" style="49"/>
    <col min="43" max="43" width="14.5703125" style="49" bestFit="1" customWidth="1"/>
    <col min="44" max="16384" width="8.7109375" style="49"/>
  </cols>
  <sheetData>
    <row r="1" spans="1:43" x14ac:dyDescent="0.2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34737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-5114</v>
      </c>
      <c r="AQ2" s="104">
        <f>100*AO2/O2</f>
        <v>-12.832802188150861</v>
      </c>
    </row>
    <row r="3" spans="1:43" x14ac:dyDescent="0.2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59058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-3884</v>
      </c>
      <c r="AQ3" s="104">
        <f t="shared" ref="AQ3:AQ7" si="13">100*AO3/O3</f>
        <v>-6.1707603825744339</v>
      </c>
    </row>
    <row r="4" spans="1:43" x14ac:dyDescent="0.2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37481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-2725</v>
      </c>
      <c r="AQ4" s="104">
        <f t="shared" si="13"/>
        <v>-6.7775953837735665</v>
      </c>
    </row>
    <row r="5" spans="1:43" x14ac:dyDescent="0.2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37445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-1369</v>
      </c>
      <c r="AQ5" s="104">
        <f t="shared" si="13"/>
        <v>-3.5270778585046632</v>
      </c>
    </row>
    <row r="6" spans="1:43" x14ac:dyDescent="0.2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36223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-5763</v>
      </c>
      <c r="AQ6" s="104">
        <f t="shared" si="13"/>
        <v>-13.726003906063927</v>
      </c>
    </row>
    <row r="7" spans="1:43" x14ac:dyDescent="0.2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204944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-18855</v>
      </c>
      <c r="AQ7" s="120">
        <f t="shared" si="13"/>
        <v>-8.4249706209589856</v>
      </c>
    </row>
    <row r="8" spans="1:43" x14ac:dyDescent="0.2">
      <c r="Q8" s="1"/>
      <c r="U8" s="43"/>
      <c r="V8" s="1"/>
      <c r="W8" s="1"/>
      <c r="AC8" s="1"/>
      <c r="AD8" s="1"/>
      <c r="AE8" s="104"/>
      <c r="AI8" s="104"/>
    </row>
    <row r="9" spans="1:43" x14ac:dyDescent="0.2">
      <c r="Q9" s="1"/>
      <c r="U9" s="43"/>
      <c r="V9" s="1"/>
      <c r="W9" s="1"/>
      <c r="AC9" s="1"/>
      <c r="AD9" s="1"/>
      <c r="AE9" s="104"/>
      <c r="AI9" s="104"/>
    </row>
    <row r="10" spans="1:43" x14ac:dyDescent="0.2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55962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925</v>
      </c>
      <c r="AQ11" s="104">
        <f>100*AO11/O11</f>
        <v>1.6806875374747896</v>
      </c>
    </row>
    <row r="12" spans="1:43" x14ac:dyDescent="0.2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60440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-5786</v>
      </c>
      <c r="AQ12" s="104">
        <f t="shared" ref="AQ12:AQ19" si="28">100*AO12/O12</f>
        <v>-8.7367499169510463</v>
      </c>
    </row>
    <row r="13" spans="1:43" x14ac:dyDescent="0.2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19338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3612</v>
      </c>
      <c r="AQ13" s="104">
        <f t="shared" si="28"/>
        <v>22.968332697443724</v>
      </c>
    </row>
    <row r="14" spans="1:43" x14ac:dyDescent="0.2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13047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-2045</v>
      </c>
      <c r="AQ14" s="104">
        <f t="shared" si="28"/>
        <v>-13.550225284919163</v>
      </c>
    </row>
    <row r="15" spans="1:43" x14ac:dyDescent="0.2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30038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1082</v>
      </c>
      <c r="AQ15" s="104">
        <f t="shared" si="28"/>
        <v>3.7367039646359994</v>
      </c>
    </row>
    <row r="16" spans="1:43" x14ac:dyDescent="0.2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85185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-2469</v>
      </c>
      <c r="AQ16" s="104">
        <f t="shared" si="28"/>
        <v>-2.8167567937572731</v>
      </c>
    </row>
    <row r="17" spans="1:43" x14ac:dyDescent="0.2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90232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-4934</v>
      </c>
      <c r="AQ17" s="104">
        <f t="shared" si="28"/>
        <v>-5.1846247609440343</v>
      </c>
    </row>
    <row r="18" spans="1:43" x14ac:dyDescent="0.2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24000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-673</v>
      </c>
      <c r="AQ18" s="104">
        <f t="shared" si="28"/>
        <v>-2.7276780286142746</v>
      </c>
    </row>
    <row r="19" spans="1:43" x14ac:dyDescent="0.2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378242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-10288</v>
      </c>
      <c r="AQ19" s="120">
        <f t="shared" si="28"/>
        <v>-2.6479293748230508</v>
      </c>
    </row>
    <row r="20" spans="1:43" x14ac:dyDescent="0.2">
      <c r="Q20" s="1"/>
      <c r="U20" s="43"/>
      <c r="V20" s="1"/>
      <c r="W20" s="1"/>
      <c r="AC20" s="1"/>
      <c r="AD20" s="1"/>
      <c r="AE20" s="104"/>
      <c r="AI20" s="104"/>
    </row>
    <row r="21" spans="1:43" x14ac:dyDescent="0.2">
      <c r="Q21" s="1"/>
      <c r="U21" s="43"/>
      <c r="V21" s="1"/>
      <c r="W21" s="1"/>
      <c r="AC21" s="1"/>
      <c r="AD21" s="1"/>
      <c r="AE21" s="104"/>
      <c r="AI21" s="104"/>
    </row>
    <row r="22" spans="1:43" x14ac:dyDescent="0.2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44721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2374</v>
      </c>
      <c r="AQ23" s="104">
        <f>100*AO23/O23</f>
        <v>5.6060641840035892</v>
      </c>
    </row>
    <row r="24" spans="1:43" x14ac:dyDescent="0.2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10521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1367</v>
      </c>
      <c r="AQ24" s="104">
        <f t="shared" ref="AQ24:AQ28" si="42">100*AO24/O24</f>
        <v>14.933362464496396</v>
      </c>
    </row>
    <row r="25" spans="1:43" x14ac:dyDescent="0.2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60229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34482</v>
      </c>
      <c r="AQ25" s="104">
        <f t="shared" si="42"/>
        <v>133.92628267370955</v>
      </c>
    </row>
    <row r="26" spans="1:43" x14ac:dyDescent="0.2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30302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-1409</v>
      </c>
      <c r="AQ26" s="104">
        <f t="shared" si="42"/>
        <v>-4.4432531298287659</v>
      </c>
    </row>
    <row r="27" spans="1:43" hidden="1" x14ac:dyDescent="0.2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145773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36814</v>
      </c>
      <c r="AQ28" s="120">
        <f t="shared" si="42"/>
        <v>33.787020805991247</v>
      </c>
    </row>
    <row r="29" spans="1:43" x14ac:dyDescent="0.2">
      <c r="U29" s="43"/>
      <c r="V29" s="1"/>
      <c r="W29" s="1"/>
      <c r="AI29" s="104"/>
    </row>
    <row r="30" spans="1:43" x14ac:dyDescent="0.2">
      <c r="U30" s="43"/>
      <c r="V30" s="1"/>
      <c r="W30" s="1"/>
      <c r="AI30" s="104"/>
    </row>
    <row r="31" spans="1:43" x14ac:dyDescent="0.2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7671</v>
      </c>
      <c r="AP32" s="138"/>
      <c r="AQ32" s="120">
        <f>100*AO32/O32</f>
        <v>1.0635141580062333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2018-01-02T12:32:36Z</dcterms:created>
  <dcterms:modified xsi:type="dcterms:W3CDTF">2025-01-03T08:18:26Z</dcterms:modified>
</cp:coreProperties>
</file>